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480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1" i="1"/>
  <c r="G56"/>
  <c r="G48"/>
  <c r="G44"/>
  <c r="G28"/>
  <c r="G3"/>
  <c r="C66" l="1"/>
  <c r="C69" s="1"/>
  <c r="C67" l="1"/>
  <c r="C68"/>
  <c r="C70" l="1"/>
</calcChain>
</file>

<file path=xl/sharedStrings.xml><?xml version="1.0" encoding="utf-8"?>
<sst xmlns="http://schemas.openxmlformats.org/spreadsheetml/2006/main" count="184" uniqueCount="105">
  <si>
    <t>闸管所会议室改造项目工程预算单</t>
  </si>
  <si>
    <t>序号</t>
  </si>
  <si>
    <t>项目</t>
  </si>
  <si>
    <t>数量</t>
  </si>
  <si>
    <t>单位</t>
  </si>
  <si>
    <t>单价</t>
  </si>
  <si>
    <t>合计</t>
  </si>
  <si>
    <t>备注</t>
  </si>
  <si>
    <t xml:space="preserve">           会议室</t>
  </si>
  <si>
    <t>天花轻钢龙骨及封板工艺</t>
  </si>
  <si>
    <t>平方米</t>
  </si>
  <si>
    <t>轻钢龙骨搭架，局部16毫米厚木工板搭架,吊顶面积按展开面积计算</t>
  </si>
  <si>
    <t>天花石膏板封板</t>
  </si>
  <si>
    <t>9.5毫米石膏板封底，自攻螺丝、膨胀螺丝,铁钉、胶水，灯槽按设计等级分开报价，吊顶面积按展开面积计算，灯槽侧面采用9.5毫米石膏板封面（光管及灯具业主自购）</t>
  </si>
  <si>
    <t>石膏板叠级造型</t>
  </si>
  <si>
    <t>墙、顶面批灰（基层处理）</t>
  </si>
  <si>
    <t>成品腻子粉，邦带，砂纸，等辅料，批灰三遍，直到墙面打磨平整为止，（本报价不含 铲除原有墙面涂料）如主业主要求铲除收人工费8元每平方）</t>
  </si>
  <si>
    <t>墙、顶面乳胶漆（立邦净味二合一)</t>
  </si>
  <si>
    <t>立邦乳胶漆，刷底漆二遍，面漆滚一次，此价格限一套居室刷单色3，刷不同颜色的，则每增加一色另加200元，且为同一品牌漆4，打磨平整</t>
  </si>
  <si>
    <t>墙面木工板基层处理</t>
  </si>
  <si>
    <t>墙面木工板基层打底</t>
  </si>
  <si>
    <t>吸音板饰面</t>
  </si>
  <si>
    <t>科定板饰面</t>
  </si>
  <si>
    <t>张</t>
  </si>
  <si>
    <t>科定板饰面型号K6617AW</t>
  </si>
  <si>
    <t>硬包饰面</t>
  </si>
  <si>
    <t>布艺硬包饰面</t>
  </si>
  <si>
    <t>黑钛不锈钢</t>
  </si>
  <si>
    <t>米</t>
  </si>
  <si>
    <t>10MM宽T形黑钛不锈钢</t>
  </si>
  <si>
    <t>隐形门</t>
  </si>
  <si>
    <t>樘</t>
  </si>
  <si>
    <t>含五金安装</t>
  </si>
  <si>
    <t>双开超高门</t>
  </si>
  <si>
    <t>地面强化地板</t>
  </si>
  <si>
    <t>含安装费及辅材</t>
  </si>
  <si>
    <t>踢脚线</t>
  </si>
  <si>
    <t>10厘米高木制踢脚线</t>
  </si>
  <si>
    <t>过门石</t>
  </si>
  <si>
    <t>黑金花大理石过门石</t>
  </si>
  <si>
    <t>大理石窗台板</t>
  </si>
  <si>
    <t>金线米黄大理石窗台板</t>
  </si>
  <si>
    <t>暗藏窗帘盒</t>
  </si>
  <si>
    <t>16毫米厚细木工，石膏板，人工</t>
  </si>
  <si>
    <t>窗帘</t>
  </si>
  <si>
    <t>窗帘电机</t>
  </si>
  <si>
    <t>台</t>
  </si>
  <si>
    <t>窗帘遥控器</t>
  </si>
  <si>
    <t>个</t>
  </si>
  <si>
    <t>窗帘轨道</t>
  </si>
  <si>
    <t>开关插座</t>
  </si>
  <si>
    <t>暗藏筒灯</t>
  </si>
  <si>
    <t>开孔直径7.5厘米</t>
  </si>
  <si>
    <t>斗胆灯</t>
  </si>
  <si>
    <t>100MM*200MM尺寸斗胆灯</t>
  </si>
  <si>
    <t xml:space="preserve">           休息区</t>
  </si>
  <si>
    <t>墙面墙纸饰面</t>
  </si>
  <si>
    <t>含墙纸及基膜等辅材及工人铺贴费用</t>
  </si>
  <si>
    <t>主灯</t>
  </si>
  <si>
    <t>超高门</t>
  </si>
  <si>
    <t>含五金及安装</t>
  </si>
  <si>
    <t xml:space="preserve">           设备间</t>
  </si>
  <si>
    <t>原门安装</t>
  </si>
  <si>
    <t xml:space="preserve">           水电</t>
  </si>
  <si>
    <t>开关插座布线</t>
  </si>
  <si>
    <t>走墙内套PVC管，过梁柱用黄蜡管，导线在途中不接头；2、如改位接头用底盒转接，再套用黄蜡管及电胶布保护，吸顶灯，筒灯，射灯，灯槽用1.5毫米22线径电线,吊灯2.5毫米2线径电线，插座用2.5毫米2线径电线；3、用弹线方式横平竖直切槽，线管不突出墙、地面；4、远东国标单芯铜线；5、本报价所排线路不能保证是活线；6、所有线路全部更换，吸顶灯吊灯可利用原有的暗管，（复式及别墅材料和人工按55元每平方）</t>
  </si>
  <si>
    <t>底合及阻燃管布置</t>
  </si>
  <si>
    <t>专用线管，阻燃底合，接头，蜡管，安装人工，（复式及别墅材料人工按22元每平方）</t>
  </si>
  <si>
    <t>普通插座布线（2.5毫米2)</t>
  </si>
  <si>
    <t>组</t>
  </si>
  <si>
    <t>空调、电热水器、冰箱等大功率专线插座用2.5毫米2或4毫米2线径电线（中央空调布线按照实际情况另计）；2、专线可利用原有暗管布线</t>
  </si>
  <si>
    <t>空调内机布线（2.5毫米2)</t>
  </si>
  <si>
    <t>风管机室外机专线布线（4毫米2)</t>
  </si>
  <si>
    <t>开关插座面板安装</t>
  </si>
  <si>
    <t>只</t>
  </si>
  <si>
    <t>电工胶布，螺丝钉,电工胶粒,楼中楼；</t>
  </si>
  <si>
    <t>强配电箱安装</t>
  </si>
  <si>
    <t>项</t>
  </si>
  <si>
    <t>本报价不包含电箱移位及移位时所用的进户线及电开关，如果移位按480元每个.</t>
  </si>
  <si>
    <t xml:space="preserve">          其他</t>
  </si>
  <si>
    <t>拆除工程</t>
  </si>
  <si>
    <t>原装修饰面拆除</t>
  </si>
  <si>
    <t>墙面修补</t>
  </si>
  <si>
    <t>破损面修补，门洞，窗边等</t>
  </si>
  <si>
    <t>轻钢龙骨石膏板隔墙</t>
  </si>
  <si>
    <t>轻钢龙骨石膏板隔墙，双面封板，内加隔音棉</t>
  </si>
  <si>
    <t>封线槽</t>
  </si>
  <si>
    <t>地面保护</t>
  </si>
  <si>
    <t>灯具安装</t>
  </si>
  <si>
    <t>开荒保洁费</t>
  </si>
  <si>
    <t>打孔费</t>
  </si>
  <si>
    <t>机械开孔</t>
  </si>
  <si>
    <t>原墙面乳胶漆铲除</t>
  </si>
  <si>
    <t>人工+垃圾袋+辅材（注：业主不要求铲除开裂不在维修范围）</t>
  </si>
  <si>
    <t>直接费</t>
  </si>
  <si>
    <t>工程总价</t>
  </si>
  <si>
    <t>运输费及上下楼费</t>
    <phoneticPr fontId="11" type="noConversion"/>
  </si>
  <si>
    <t>管理费</t>
    <phoneticPr fontId="11" type="noConversion"/>
  </si>
  <si>
    <t>设计费</t>
    <phoneticPr fontId="11" type="noConversion"/>
  </si>
  <si>
    <t>税金</t>
    <phoneticPr fontId="11" type="noConversion"/>
  </si>
  <si>
    <t>按直接费（不含装修业主自购的主材料）此项不优惠</t>
    <phoneticPr fontId="11" type="noConversion"/>
  </si>
  <si>
    <t>按直接费包括管理人员工资,办公费,固定资产折旧,社会劳保费用,工程保修费,行政管理等其它费用（此项不优惠）.</t>
    <phoneticPr fontId="11" type="noConversion"/>
  </si>
  <si>
    <t>按直接费，制图费及工地服务费</t>
    <phoneticPr fontId="11" type="noConversion"/>
  </si>
  <si>
    <t>遮光窗帘,甲供</t>
    <phoneticPr fontId="11" type="noConversion"/>
  </si>
  <si>
    <t>甲供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</si>
</sst>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1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b/>
      <sz val="10"/>
      <color indexed="8"/>
      <name val="微软雅黑"/>
      <charset val="134"/>
    </font>
    <font>
      <b/>
      <sz val="10"/>
      <name val="微软雅黑"/>
      <charset val="134"/>
    </font>
    <font>
      <b/>
      <sz val="12"/>
      <color indexed="8"/>
      <name val="微软雅黑"/>
      <charset val="134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9" fillId="0" borderId="0"/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" fillId="0" borderId="5" xfId="1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77" fontId="6" fillId="0" borderId="13" xfId="0" applyNumberFormat="1" applyFont="1" applyFill="1" applyBorder="1" applyAlignment="1" applyProtection="1">
      <alignment horizontal="center" vertical="center"/>
      <protection locked="0"/>
    </xf>
    <xf numFmtId="177" fontId="6" fillId="0" borderId="14" xfId="0" applyNumberFormat="1" applyFont="1" applyFill="1" applyBorder="1" applyAlignment="1" applyProtection="1">
      <alignment horizontal="center" vertical="center"/>
      <protection locked="0"/>
    </xf>
    <xf numFmtId="177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176" fontId="8" fillId="3" borderId="17" xfId="0" applyNumberFormat="1" applyFont="1" applyFill="1" applyBorder="1" applyAlignment="1" applyProtection="1">
      <alignment horizontal="center" vertical="center"/>
      <protection locked="0"/>
    </xf>
    <xf numFmtId="176" fontId="8" fillId="3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77" fontId="6" fillId="0" borderId="7" xfId="0" applyNumberFormat="1" applyFont="1" applyFill="1" applyBorder="1" applyAlignment="1" applyProtection="1">
      <alignment horizontal="center" vertical="center"/>
      <protection locked="0"/>
    </xf>
    <xf numFmtId="177" fontId="6" fillId="0" borderId="8" xfId="0" applyNumberFormat="1" applyFont="1" applyFill="1" applyBorder="1" applyAlignment="1" applyProtection="1">
      <alignment horizontal="center" vertical="center"/>
      <protection locked="0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</cellXfs>
  <cellStyles count="3">
    <cellStyle name="常规" xfId="0" builtinId="0"/>
    <cellStyle name="常规_Sheet1" xfId="2"/>
    <cellStyle name="常规_报价二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>
      <selection activeCell="F21" sqref="F21"/>
    </sheetView>
  </sheetViews>
  <sheetFormatPr defaultColWidth="9" defaultRowHeight="13.5"/>
  <cols>
    <col min="1" max="1" width="9" style="1"/>
    <col min="2" max="2" width="22.125" style="1" customWidth="1"/>
    <col min="3" max="6" width="9" style="1"/>
    <col min="7" max="7" width="32.25" style="2" customWidth="1"/>
    <col min="8" max="8" width="11.375" style="1" customWidth="1"/>
    <col min="9" max="16384" width="9" style="1"/>
  </cols>
  <sheetData>
    <row r="1" spans="1:8" ht="30" customHeight="1">
      <c r="A1" s="26" t="s">
        <v>0</v>
      </c>
      <c r="B1" s="27"/>
      <c r="C1" s="27"/>
      <c r="D1" s="27"/>
      <c r="E1" s="27"/>
      <c r="F1" s="27"/>
      <c r="G1" s="28"/>
    </row>
    <row r="2" spans="1:8" ht="24.9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32.25" customHeight="1">
      <c r="A3" s="29" t="s">
        <v>8</v>
      </c>
      <c r="B3" s="30"/>
      <c r="C3" s="30"/>
      <c r="D3" s="30"/>
      <c r="E3" s="30"/>
      <c r="F3" s="30"/>
      <c r="G3" s="6">
        <f>SUM(F4:F27)</f>
        <v>0</v>
      </c>
      <c r="H3" s="22"/>
    </row>
    <row r="4" spans="1:8" ht="50.1" customHeight="1">
      <c r="A4" s="3">
        <v>1</v>
      </c>
      <c r="B4" s="7" t="s">
        <v>9</v>
      </c>
      <c r="C4" s="4">
        <v>112</v>
      </c>
      <c r="D4" s="4" t="s">
        <v>10</v>
      </c>
      <c r="E4" s="4"/>
      <c r="F4" s="4"/>
      <c r="G4" s="8" t="s">
        <v>11</v>
      </c>
    </row>
    <row r="5" spans="1:8" ht="75" customHeight="1">
      <c r="A5" s="3">
        <v>2</v>
      </c>
      <c r="B5" s="7" t="s">
        <v>12</v>
      </c>
      <c r="C5" s="4">
        <v>112</v>
      </c>
      <c r="D5" s="4" t="s">
        <v>10</v>
      </c>
      <c r="E5" s="4"/>
      <c r="F5" s="4"/>
      <c r="G5" s="8" t="s">
        <v>13</v>
      </c>
    </row>
    <row r="6" spans="1:8" ht="24.95" customHeight="1">
      <c r="A6" s="3">
        <v>3</v>
      </c>
      <c r="B6" s="7" t="s">
        <v>14</v>
      </c>
      <c r="C6" s="4">
        <v>28.8</v>
      </c>
      <c r="D6" s="4" t="s">
        <v>10</v>
      </c>
      <c r="E6" s="4"/>
      <c r="F6" s="4"/>
      <c r="G6" s="9"/>
    </row>
    <row r="7" spans="1:8" ht="75" customHeight="1">
      <c r="A7" s="3">
        <v>4</v>
      </c>
      <c r="B7" s="7" t="s">
        <v>15</v>
      </c>
      <c r="C7" s="4">
        <v>125.5</v>
      </c>
      <c r="D7" s="4" t="s">
        <v>10</v>
      </c>
      <c r="E7" s="4"/>
      <c r="F7" s="4"/>
      <c r="G7" s="8" t="s">
        <v>16</v>
      </c>
    </row>
    <row r="8" spans="1:8" ht="75" customHeight="1">
      <c r="A8" s="3">
        <v>5</v>
      </c>
      <c r="B8" s="7" t="s">
        <v>17</v>
      </c>
      <c r="C8" s="4">
        <v>125.5</v>
      </c>
      <c r="D8" s="4" t="s">
        <v>10</v>
      </c>
      <c r="E8" s="4"/>
      <c r="F8" s="4"/>
      <c r="G8" s="8" t="s">
        <v>18</v>
      </c>
    </row>
    <row r="9" spans="1:8" ht="24.95" customHeight="1">
      <c r="A9" s="3">
        <v>6</v>
      </c>
      <c r="B9" s="10" t="s">
        <v>19</v>
      </c>
      <c r="C9" s="4">
        <v>66</v>
      </c>
      <c r="D9" s="4" t="s">
        <v>10</v>
      </c>
      <c r="E9" s="4"/>
      <c r="F9" s="4"/>
      <c r="G9" s="23" t="s">
        <v>20</v>
      </c>
      <c r="H9" s="21"/>
    </row>
    <row r="10" spans="1:8" ht="24.95" customHeight="1">
      <c r="A10" s="3">
        <v>7</v>
      </c>
      <c r="B10" s="10" t="s">
        <v>21</v>
      </c>
      <c r="C10" s="4">
        <v>32</v>
      </c>
      <c r="D10" s="4" t="s">
        <v>10</v>
      </c>
      <c r="E10" s="4"/>
      <c r="F10" s="4"/>
      <c r="G10" s="24" t="s">
        <v>21</v>
      </c>
      <c r="H10" s="21"/>
    </row>
    <row r="11" spans="1:8" ht="24.95" customHeight="1">
      <c r="A11" s="3">
        <v>8</v>
      </c>
      <c r="B11" s="10" t="s">
        <v>22</v>
      </c>
      <c r="C11" s="4">
        <v>6</v>
      </c>
      <c r="D11" s="4" t="s">
        <v>23</v>
      </c>
      <c r="E11" s="4"/>
      <c r="F11" s="4"/>
      <c r="G11" s="9" t="s">
        <v>24</v>
      </c>
    </row>
    <row r="12" spans="1:8" ht="24.95" customHeight="1">
      <c r="A12" s="3">
        <v>9</v>
      </c>
      <c r="B12" s="10" t="s">
        <v>25</v>
      </c>
      <c r="C12" s="4">
        <v>18</v>
      </c>
      <c r="D12" s="4" t="s">
        <v>10</v>
      </c>
      <c r="E12" s="4"/>
      <c r="F12" s="4"/>
      <c r="G12" s="9" t="s">
        <v>26</v>
      </c>
      <c r="H12" s="21"/>
    </row>
    <row r="13" spans="1:8" ht="24.95" customHeight="1">
      <c r="A13" s="3">
        <v>10</v>
      </c>
      <c r="B13" s="10" t="s">
        <v>27</v>
      </c>
      <c r="C13" s="4">
        <v>37.799999999999997</v>
      </c>
      <c r="D13" s="4" t="s">
        <v>28</v>
      </c>
      <c r="E13" s="4"/>
      <c r="F13" s="4"/>
      <c r="G13" s="9" t="s">
        <v>29</v>
      </c>
    </row>
    <row r="14" spans="1:8" ht="24.95" customHeight="1">
      <c r="A14" s="3">
        <v>11</v>
      </c>
      <c r="B14" s="10" t="s">
        <v>30</v>
      </c>
      <c r="C14" s="4">
        <v>1</v>
      </c>
      <c r="D14" s="4" t="s">
        <v>31</v>
      </c>
      <c r="E14" s="4"/>
      <c r="F14" s="4"/>
      <c r="G14" s="9" t="s">
        <v>32</v>
      </c>
      <c r="H14" s="21"/>
    </row>
    <row r="15" spans="1:8" ht="24.95" customHeight="1">
      <c r="A15" s="3">
        <v>12</v>
      </c>
      <c r="B15" s="10" t="s">
        <v>33</v>
      </c>
      <c r="C15" s="4">
        <v>2</v>
      </c>
      <c r="D15" s="4" t="s">
        <v>31</v>
      </c>
      <c r="E15" s="4"/>
      <c r="F15" s="4"/>
      <c r="G15" s="9" t="s">
        <v>32</v>
      </c>
      <c r="H15" s="21"/>
    </row>
    <row r="16" spans="1:8" ht="24.95" customHeight="1">
      <c r="A16" s="3">
        <v>13</v>
      </c>
      <c r="B16" s="10" t="s">
        <v>34</v>
      </c>
      <c r="C16" s="4">
        <v>101</v>
      </c>
      <c r="D16" s="4" t="s">
        <v>10</v>
      </c>
      <c r="E16" s="4"/>
      <c r="F16" s="4"/>
      <c r="G16" s="24" t="s">
        <v>35</v>
      </c>
      <c r="H16" s="21"/>
    </row>
    <row r="17" spans="1:8" ht="24.95" customHeight="1">
      <c r="A17" s="3">
        <v>14</v>
      </c>
      <c r="B17" s="10" t="s">
        <v>36</v>
      </c>
      <c r="C17" s="4">
        <v>41</v>
      </c>
      <c r="D17" s="4" t="s">
        <v>28</v>
      </c>
      <c r="E17" s="4"/>
      <c r="F17" s="4"/>
      <c r="G17" s="9" t="s">
        <v>37</v>
      </c>
    </row>
    <row r="18" spans="1:8" ht="24.95" customHeight="1">
      <c r="A18" s="3">
        <v>15</v>
      </c>
      <c r="B18" s="10" t="s">
        <v>38</v>
      </c>
      <c r="C18" s="4">
        <v>1.6</v>
      </c>
      <c r="D18" s="4" t="s">
        <v>28</v>
      </c>
      <c r="E18" s="4"/>
      <c r="F18" s="4"/>
      <c r="G18" s="9" t="s">
        <v>39</v>
      </c>
    </row>
    <row r="19" spans="1:8" ht="24.95" customHeight="1">
      <c r="A19" s="3">
        <v>16</v>
      </c>
      <c r="B19" s="10" t="s">
        <v>40</v>
      </c>
      <c r="C19" s="4">
        <v>14.2</v>
      </c>
      <c r="D19" s="4" t="s">
        <v>28</v>
      </c>
      <c r="E19" s="4"/>
      <c r="F19" s="4"/>
      <c r="G19" s="9" t="s">
        <v>41</v>
      </c>
    </row>
    <row r="20" spans="1:8" ht="24.95" customHeight="1">
      <c r="A20" s="3">
        <v>17</v>
      </c>
      <c r="B20" s="10" t="s">
        <v>42</v>
      </c>
      <c r="C20" s="4">
        <v>11.6</v>
      </c>
      <c r="D20" s="4" t="s">
        <v>28</v>
      </c>
      <c r="E20" s="4"/>
      <c r="F20" s="4"/>
      <c r="G20" s="8" t="s">
        <v>43</v>
      </c>
    </row>
    <row r="21" spans="1:8" ht="24.95" customHeight="1">
      <c r="A21" s="3">
        <v>18</v>
      </c>
      <c r="B21" s="10" t="s">
        <v>44</v>
      </c>
      <c r="C21" s="4">
        <v>23.2</v>
      </c>
      <c r="D21" s="4" t="s">
        <v>28</v>
      </c>
      <c r="E21" s="4"/>
      <c r="F21" s="4"/>
      <c r="G21" s="25" t="s">
        <v>103</v>
      </c>
    </row>
    <row r="22" spans="1:8" ht="24.95" customHeight="1">
      <c r="A22" s="3">
        <v>19</v>
      </c>
      <c r="B22" s="10" t="s">
        <v>45</v>
      </c>
      <c r="C22" s="4">
        <v>3</v>
      </c>
      <c r="D22" s="4" t="s">
        <v>46</v>
      </c>
      <c r="E22" s="4"/>
      <c r="F22" s="4"/>
      <c r="G22" s="25" t="s">
        <v>104</v>
      </c>
    </row>
    <row r="23" spans="1:8" ht="24.95" customHeight="1">
      <c r="A23" s="3">
        <v>20</v>
      </c>
      <c r="B23" s="10" t="s">
        <v>47</v>
      </c>
      <c r="C23" s="4">
        <v>3</v>
      </c>
      <c r="D23" s="4" t="s">
        <v>48</v>
      </c>
      <c r="E23" s="4"/>
      <c r="F23" s="4"/>
      <c r="G23" s="25" t="s">
        <v>104</v>
      </c>
    </row>
    <row r="24" spans="1:8" ht="24.95" customHeight="1">
      <c r="A24" s="3">
        <v>21</v>
      </c>
      <c r="B24" s="10" t="s">
        <v>49</v>
      </c>
      <c r="C24" s="4">
        <v>13.62</v>
      </c>
      <c r="D24" s="4" t="s">
        <v>28</v>
      </c>
      <c r="E24" s="4"/>
      <c r="F24" s="4"/>
      <c r="G24" s="9"/>
    </row>
    <row r="25" spans="1:8" ht="24.95" customHeight="1">
      <c r="A25" s="3">
        <v>22</v>
      </c>
      <c r="B25" s="10" t="s">
        <v>50</v>
      </c>
      <c r="C25" s="4">
        <v>12</v>
      </c>
      <c r="D25" s="4" t="s">
        <v>48</v>
      </c>
      <c r="E25" s="4"/>
      <c r="F25" s="4"/>
      <c r="G25" s="9"/>
      <c r="H25" s="21"/>
    </row>
    <row r="26" spans="1:8" ht="24.95" customHeight="1">
      <c r="A26" s="3">
        <v>23</v>
      </c>
      <c r="B26" s="10" t="s">
        <v>51</v>
      </c>
      <c r="C26" s="4">
        <v>20</v>
      </c>
      <c r="D26" s="4" t="s">
        <v>48</v>
      </c>
      <c r="E26" s="4"/>
      <c r="F26" s="4"/>
      <c r="G26" s="9" t="s">
        <v>52</v>
      </c>
      <c r="H26" s="21"/>
    </row>
    <row r="27" spans="1:8" ht="24.95" customHeight="1">
      <c r="A27" s="3">
        <v>24</v>
      </c>
      <c r="B27" s="10" t="s">
        <v>53</v>
      </c>
      <c r="C27" s="4">
        <v>26</v>
      </c>
      <c r="D27" s="4" t="s">
        <v>48</v>
      </c>
      <c r="E27" s="4"/>
      <c r="F27" s="4"/>
      <c r="G27" s="9" t="s">
        <v>54</v>
      </c>
      <c r="H27" s="21"/>
    </row>
    <row r="28" spans="1:8" ht="24.95" customHeight="1">
      <c r="A28" s="29" t="s">
        <v>55</v>
      </c>
      <c r="B28" s="30"/>
      <c r="C28" s="30"/>
      <c r="D28" s="30"/>
      <c r="E28" s="30"/>
      <c r="F28" s="30"/>
      <c r="G28" s="6">
        <f>SUM(F29:F43)</f>
        <v>0</v>
      </c>
    </row>
    <row r="29" spans="1:8" ht="50.1" customHeight="1">
      <c r="A29" s="3">
        <v>1</v>
      </c>
      <c r="B29" s="7" t="s">
        <v>9</v>
      </c>
      <c r="C29" s="4">
        <v>28.2</v>
      </c>
      <c r="D29" s="4" t="s">
        <v>10</v>
      </c>
      <c r="E29" s="4"/>
      <c r="F29" s="4"/>
      <c r="G29" s="8" t="s">
        <v>11</v>
      </c>
    </row>
    <row r="30" spans="1:8" ht="75" customHeight="1">
      <c r="A30" s="3">
        <v>2</v>
      </c>
      <c r="B30" s="7" t="s">
        <v>12</v>
      </c>
      <c r="C30" s="4">
        <v>28.2</v>
      </c>
      <c r="D30" s="4" t="s">
        <v>10</v>
      </c>
      <c r="E30" s="4"/>
      <c r="F30" s="4"/>
      <c r="G30" s="8" t="s">
        <v>13</v>
      </c>
    </row>
    <row r="31" spans="1:8" ht="24.95" customHeight="1">
      <c r="A31" s="3">
        <v>3</v>
      </c>
      <c r="B31" s="7" t="s">
        <v>14</v>
      </c>
      <c r="C31" s="4">
        <v>14.9</v>
      </c>
      <c r="D31" s="4" t="s">
        <v>10</v>
      </c>
      <c r="E31" s="4"/>
      <c r="F31" s="4"/>
      <c r="G31" s="9"/>
    </row>
    <row r="32" spans="1:8" ht="75" customHeight="1">
      <c r="A32" s="3">
        <v>4</v>
      </c>
      <c r="B32" s="7" t="s">
        <v>15</v>
      </c>
      <c r="C32" s="4">
        <v>74.2</v>
      </c>
      <c r="D32" s="4" t="s">
        <v>10</v>
      </c>
      <c r="E32" s="4"/>
      <c r="F32" s="4"/>
      <c r="G32" s="8" t="s">
        <v>16</v>
      </c>
    </row>
    <row r="33" spans="1:8" ht="24.95" customHeight="1">
      <c r="A33" s="3">
        <v>5</v>
      </c>
      <c r="B33" s="7" t="s">
        <v>56</v>
      </c>
      <c r="C33" s="4">
        <v>74.2</v>
      </c>
      <c r="D33" s="4" t="s">
        <v>10</v>
      </c>
      <c r="E33" s="4"/>
      <c r="F33" s="4"/>
      <c r="G33" s="9" t="s">
        <v>57</v>
      </c>
      <c r="H33" s="21"/>
    </row>
    <row r="34" spans="1:8" ht="24.95" customHeight="1">
      <c r="A34" s="3">
        <v>6</v>
      </c>
      <c r="B34" s="10" t="s">
        <v>34</v>
      </c>
      <c r="C34" s="4">
        <v>24.2</v>
      </c>
      <c r="D34" s="4" t="s">
        <v>10</v>
      </c>
      <c r="E34" s="4"/>
      <c r="F34" s="4"/>
      <c r="G34" s="9" t="s">
        <v>35</v>
      </c>
      <c r="H34" s="21"/>
    </row>
    <row r="35" spans="1:8" ht="24.95" customHeight="1">
      <c r="A35" s="3">
        <v>7</v>
      </c>
      <c r="B35" s="10" t="s">
        <v>36</v>
      </c>
      <c r="C35" s="4">
        <v>20.5</v>
      </c>
      <c r="D35" s="4" t="s">
        <v>28</v>
      </c>
      <c r="E35" s="4"/>
      <c r="F35" s="4"/>
      <c r="G35" s="9" t="s">
        <v>37</v>
      </c>
    </row>
    <row r="36" spans="1:8" ht="24.95" customHeight="1">
      <c r="A36" s="3">
        <v>8</v>
      </c>
      <c r="B36" s="10" t="s">
        <v>42</v>
      </c>
      <c r="C36" s="4">
        <v>3.7</v>
      </c>
      <c r="D36" s="4" t="s">
        <v>28</v>
      </c>
      <c r="E36" s="4"/>
      <c r="F36" s="4"/>
      <c r="G36" s="8" t="s">
        <v>43</v>
      </c>
    </row>
    <row r="37" spans="1:8" ht="24.95" customHeight="1">
      <c r="A37" s="3">
        <v>9</v>
      </c>
      <c r="B37" s="10" t="s">
        <v>44</v>
      </c>
      <c r="C37" s="4">
        <v>7.4</v>
      </c>
      <c r="D37" s="4" t="s">
        <v>28</v>
      </c>
      <c r="E37" s="4"/>
      <c r="F37" s="4"/>
      <c r="G37" s="25" t="s">
        <v>103</v>
      </c>
    </row>
    <row r="38" spans="1:8" ht="24.95" customHeight="1">
      <c r="A38" s="3">
        <v>10</v>
      </c>
      <c r="B38" s="10" t="s">
        <v>45</v>
      </c>
      <c r="C38" s="4">
        <v>1</v>
      </c>
      <c r="D38" s="4" t="s">
        <v>46</v>
      </c>
      <c r="E38" s="4"/>
      <c r="F38" s="4"/>
      <c r="G38" s="25" t="s">
        <v>104</v>
      </c>
    </row>
    <row r="39" spans="1:8" ht="24.95" customHeight="1">
      <c r="A39" s="3">
        <v>11</v>
      </c>
      <c r="B39" s="10" t="s">
        <v>47</v>
      </c>
      <c r="C39" s="4">
        <v>1</v>
      </c>
      <c r="D39" s="4" t="s">
        <v>48</v>
      </c>
      <c r="E39" s="4"/>
      <c r="F39" s="4"/>
      <c r="G39" s="25" t="s">
        <v>104</v>
      </c>
    </row>
    <row r="40" spans="1:8" ht="24.95" customHeight="1">
      <c r="A40" s="3">
        <v>12</v>
      </c>
      <c r="B40" s="10" t="s">
        <v>49</v>
      </c>
      <c r="C40" s="4">
        <v>3.6</v>
      </c>
      <c r="D40" s="4" t="s">
        <v>28</v>
      </c>
      <c r="E40" s="4"/>
      <c r="F40" s="4"/>
      <c r="G40" s="9"/>
    </row>
    <row r="41" spans="1:8" ht="24.95" customHeight="1">
      <c r="A41" s="3">
        <v>13</v>
      </c>
      <c r="B41" s="10" t="s">
        <v>51</v>
      </c>
      <c r="C41" s="4">
        <v>12</v>
      </c>
      <c r="D41" s="4" t="s">
        <v>48</v>
      </c>
      <c r="E41" s="4"/>
      <c r="F41" s="4"/>
      <c r="G41" s="9"/>
      <c r="H41" s="21"/>
    </row>
    <row r="42" spans="1:8" ht="24.95" customHeight="1">
      <c r="A42" s="3">
        <v>14</v>
      </c>
      <c r="B42" s="10" t="s">
        <v>58</v>
      </c>
      <c r="C42" s="4">
        <v>1</v>
      </c>
      <c r="D42" s="4" t="s">
        <v>48</v>
      </c>
      <c r="E42" s="4"/>
      <c r="F42" s="4"/>
      <c r="G42" s="9"/>
      <c r="H42" s="21"/>
    </row>
    <row r="43" spans="1:8" ht="24.95" customHeight="1">
      <c r="A43" s="3">
        <v>15</v>
      </c>
      <c r="B43" s="10" t="s">
        <v>59</v>
      </c>
      <c r="C43" s="4">
        <v>1</v>
      </c>
      <c r="D43" s="4" t="s">
        <v>31</v>
      </c>
      <c r="E43" s="4"/>
      <c r="F43" s="4"/>
      <c r="G43" s="9" t="s">
        <v>60</v>
      </c>
      <c r="H43" s="21"/>
    </row>
    <row r="44" spans="1:8" ht="24.95" customHeight="1">
      <c r="A44" s="29" t="s">
        <v>61</v>
      </c>
      <c r="B44" s="30"/>
      <c r="C44" s="30"/>
      <c r="D44" s="30"/>
      <c r="E44" s="30"/>
      <c r="F44" s="30"/>
      <c r="G44" s="6">
        <f>SUM(F45:F47)</f>
        <v>0</v>
      </c>
    </row>
    <row r="45" spans="1:8" ht="75" customHeight="1">
      <c r="A45" s="3">
        <v>1</v>
      </c>
      <c r="B45" s="7" t="s">
        <v>15</v>
      </c>
      <c r="C45" s="4">
        <v>19</v>
      </c>
      <c r="D45" s="4" t="s">
        <v>10</v>
      </c>
      <c r="E45" s="4"/>
      <c r="F45" s="4"/>
      <c r="G45" s="8" t="s">
        <v>16</v>
      </c>
    </row>
    <row r="46" spans="1:8" ht="75" customHeight="1">
      <c r="A46" s="3">
        <v>2</v>
      </c>
      <c r="B46" s="7" t="s">
        <v>17</v>
      </c>
      <c r="C46" s="4">
        <v>19</v>
      </c>
      <c r="D46" s="4" t="s">
        <v>10</v>
      </c>
      <c r="E46" s="4"/>
      <c r="F46" s="4"/>
      <c r="G46" s="8" t="s">
        <v>18</v>
      </c>
    </row>
    <row r="47" spans="1:8" ht="24.95" customHeight="1">
      <c r="A47" s="3">
        <v>3</v>
      </c>
      <c r="B47" s="7" t="s">
        <v>62</v>
      </c>
      <c r="C47" s="4">
        <v>1</v>
      </c>
      <c r="D47" s="4" t="s">
        <v>31</v>
      </c>
      <c r="E47" s="4"/>
      <c r="F47" s="4"/>
      <c r="G47" s="9"/>
    </row>
    <row r="48" spans="1:8" ht="24.95" customHeight="1">
      <c r="A48" s="29" t="s">
        <v>63</v>
      </c>
      <c r="B48" s="30"/>
      <c r="C48" s="30"/>
      <c r="D48" s="30"/>
      <c r="E48" s="30"/>
      <c r="F48" s="30"/>
      <c r="G48" s="6">
        <f>SUM(F49:F55)</f>
        <v>0</v>
      </c>
    </row>
    <row r="49" spans="1:7" ht="174.95" customHeight="1">
      <c r="A49" s="3">
        <v>1</v>
      </c>
      <c r="B49" s="11" t="s">
        <v>64</v>
      </c>
      <c r="C49" s="4">
        <v>146</v>
      </c>
      <c r="D49" s="4" t="s">
        <v>10</v>
      </c>
      <c r="E49" s="4"/>
      <c r="F49" s="4"/>
      <c r="G49" s="8" t="s">
        <v>65</v>
      </c>
    </row>
    <row r="50" spans="1:7" ht="50.1" customHeight="1">
      <c r="A50" s="3">
        <v>2</v>
      </c>
      <c r="B50" s="11" t="s">
        <v>66</v>
      </c>
      <c r="C50" s="4">
        <v>146</v>
      </c>
      <c r="D50" s="4" t="s">
        <v>10</v>
      </c>
      <c r="E50" s="4"/>
      <c r="F50" s="4"/>
      <c r="G50" s="8" t="s">
        <v>67</v>
      </c>
    </row>
    <row r="51" spans="1:7" ht="75" customHeight="1">
      <c r="A51" s="3">
        <v>3</v>
      </c>
      <c r="B51" s="11" t="s">
        <v>68</v>
      </c>
      <c r="C51" s="4">
        <v>1</v>
      </c>
      <c r="D51" s="4" t="s">
        <v>69</v>
      </c>
      <c r="E51" s="4"/>
      <c r="F51" s="4"/>
      <c r="G51" s="8" t="s">
        <v>70</v>
      </c>
    </row>
    <row r="52" spans="1:7" ht="75" customHeight="1">
      <c r="A52" s="3">
        <v>4</v>
      </c>
      <c r="B52" s="11" t="s">
        <v>71</v>
      </c>
      <c r="C52" s="4">
        <v>1</v>
      </c>
      <c r="D52" s="4" t="s">
        <v>69</v>
      </c>
      <c r="E52" s="4"/>
      <c r="F52" s="4"/>
      <c r="G52" s="8" t="s">
        <v>70</v>
      </c>
    </row>
    <row r="53" spans="1:7" ht="75" customHeight="1">
      <c r="A53" s="3">
        <v>5</v>
      </c>
      <c r="B53" s="11" t="s">
        <v>72</v>
      </c>
      <c r="C53" s="4">
        <v>3</v>
      </c>
      <c r="D53" s="4" t="s">
        <v>69</v>
      </c>
      <c r="E53" s="4"/>
      <c r="F53" s="4"/>
      <c r="G53" s="8" t="s">
        <v>70</v>
      </c>
    </row>
    <row r="54" spans="1:7" ht="24.95" customHeight="1">
      <c r="A54" s="3">
        <v>6</v>
      </c>
      <c r="B54" s="12" t="s">
        <v>73</v>
      </c>
      <c r="C54" s="4">
        <v>25</v>
      </c>
      <c r="D54" s="4" t="s">
        <v>74</v>
      </c>
      <c r="E54" s="4"/>
      <c r="F54" s="4"/>
      <c r="G54" s="13" t="s">
        <v>75</v>
      </c>
    </row>
    <row r="55" spans="1:7" ht="50.1" customHeight="1">
      <c r="A55" s="3">
        <v>7</v>
      </c>
      <c r="B55" s="11" t="s">
        <v>76</v>
      </c>
      <c r="C55" s="4">
        <v>1</v>
      </c>
      <c r="D55" s="4" t="s">
        <v>77</v>
      </c>
      <c r="E55" s="4"/>
      <c r="F55" s="4"/>
      <c r="G55" s="8" t="s">
        <v>78</v>
      </c>
    </row>
    <row r="56" spans="1:7" ht="24.95" customHeight="1">
      <c r="A56" s="29" t="s">
        <v>79</v>
      </c>
      <c r="B56" s="30"/>
      <c r="C56" s="30"/>
      <c r="D56" s="30"/>
      <c r="E56" s="30"/>
      <c r="F56" s="30"/>
      <c r="G56" s="6">
        <f>SUM(F57:F65)</f>
        <v>0</v>
      </c>
    </row>
    <row r="57" spans="1:7" ht="24.95" customHeight="1">
      <c r="A57" s="3">
        <v>1</v>
      </c>
      <c r="B57" s="14" t="s">
        <v>80</v>
      </c>
      <c r="C57" s="4">
        <v>1</v>
      </c>
      <c r="D57" s="4" t="s">
        <v>77</v>
      </c>
      <c r="E57" s="4"/>
      <c r="F57" s="4"/>
      <c r="G57" s="9" t="s">
        <v>81</v>
      </c>
    </row>
    <row r="58" spans="1:7" ht="24.95" customHeight="1">
      <c r="A58" s="3">
        <v>2</v>
      </c>
      <c r="B58" s="14" t="s">
        <v>82</v>
      </c>
      <c r="C58" s="4">
        <v>1</v>
      </c>
      <c r="D58" s="4" t="s">
        <v>77</v>
      </c>
      <c r="E58" s="4"/>
      <c r="F58" s="4"/>
      <c r="G58" s="8" t="s">
        <v>83</v>
      </c>
    </row>
    <row r="59" spans="1:7" ht="50.1" customHeight="1">
      <c r="A59" s="3">
        <v>3</v>
      </c>
      <c r="B59" s="14" t="s">
        <v>84</v>
      </c>
      <c r="C59" s="4">
        <v>46.8</v>
      </c>
      <c r="D59" s="4" t="s">
        <v>10</v>
      </c>
      <c r="E59" s="4"/>
      <c r="F59" s="4"/>
      <c r="G59" s="15" t="s">
        <v>85</v>
      </c>
    </row>
    <row r="60" spans="1:7" ht="24.95" customHeight="1">
      <c r="A60" s="3">
        <v>4</v>
      </c>
      <c r="B60" s="14" t="s">
        <v>86</v>
      </c>
      <c r="C60" s="4">
        <v>1</v>
      </c>
      <c r="D60" s="4" t="s">
        <v>77</v>
      </c>
      <c r="E60" s="4"/>
      <c r="F60" s="4"/>
      <c r="G60" s="9"/>
    </row>
    <row r="61" spans="1:7" ht="24.95" customHeight="1">
      <c r="A61" s="3">
        <v>5</v>
      </c>
      <c r="B61" s="14" t="s">
        <v>87</v>
      </c>
      <c r="C61" s="4">
        <v>146</v>
      </c>
      <c r="D61" s="4" t="s">
        <v>10</v>
      </c>
      <c r="E61" s="4"/>
      <c r="F61" s="4"/>
      <c r="G61" s="9"/>
    </row>
    <row r="62" spans="1:7" ht="24.95" customHeight="1">
      <c r="A62" s="3">
        <v>6</v>
      </c>
      <c r="B62" s="11" t="s">
        <v>88</v>
      </c>
      <c r="C62" s="4">
        <v>1</v>
      </c>
      <c r="D62" s="4" t="s">
        <v>77</v>
      </c>
      <c r="E62" s="4"/>
      <c r="F62" s="4"/>
      <c r="G62" s="9"/>
    </row>
    <row r="63" spans="1:7" ht="24.95" customHeight="1">
      <c r="A63" s="3">
        <v>7</v>
      </c>
      <c r="B63" s="14" t="s">
        <v>89</v>
      </c>
      <c r="C63" s="4">
        <v>146</v>
      </c>
      <c r="D63" s="4" t="s">
        <v>10</v>
      </c>
      <c r="E63" s="4"/>
      <c r="F63" s="4"/>
      <c r="G63" s="9"/>
    </row>
    <row r="64" spans="1:7" ht="24.95" customHeight="1">
      <c r="A64" s="3">
        <v>8</v>
      </c>
      <c r="B64" s="14" t="s">
        <v>90</v>
      </c>
      <c r="C64" s="4">
        <v>20</v>
      </c>
      <c r="D64" s="4" t="s">
        <v>48</v>
      </c>
      <c r="E64" s="4"/>
      <c r="F64" s="4"/>
      <c r="G64" s="9" t="s">
        <v>91</v>
      </c>
    </row>
    <row r="65" spans="1:7" ht="50.1" customHeight="1">
      <c r="A65" s="3">
        <v>9</v>
      </c>
      <c r="B65" s="16" t="s">
        <v>92</v>
      </c>
      <c r="C65" s="4">
        <v>189</v>
      </c>
      <c r="D65" s="4" t="s">
        <v>10</v>
      </c>
      <c r="E65" s="4"/>
      <c r="F65" s="4"/>
      <c r="G65" s="17" t="s">
        <v>93</v>
      </c>
    </row>
    <row r="66" spans="1:7" ht="24.95" customHeight="1">
      <c r="A66" s="29" t="s">
        <v>94</v>
      </c>
      <c r="B66" s="30"/>
      <c r="C66" s="30">
        <f>G56+G48+G44+G28+G3</f>
        <v>0</v>
      </c>
      <c r="D66" s="30"/>
      <c r="E66" s="30"/>
      <c r="F66" s="30"/>
      <c r="G66" s="31"/>
    </row>
    <row r="67" spans="1:7" ht="50.1" customHeight="1">
      <c r="A67" s="32" t="s">
        <v>96</v>
      </c>
      <c r="B67" s="33"/>
      <c r="C67" s="34">
        <f>C66*1.5%</f>
        <v>0</v>
      </c>
      <c r="D67" s="35"/>
      <c r="E67" s="35"/>
      <c r="F67" s="36"/>
      <c r="G67" s="18" t="s">
        <v>100</v>
      </c>
    </row>
    <row r="68" spans="1:7" ht="50.1" customHeight="1">
      <c r="A68" s="32" t="s">
        <v>97</v>
      </c>
      <c r="B68" s="33"/>
      <c r="C68" s="34">
        <f>C66*0.08</f>
        <v>0</v>
      </c>
      <c r="D68" s="35"/>
      <c r="E68" s="35"/>
      <c r="F68" s="36"/>
      <c r="G68" s="18" t="s">
        <v>101</v>
      </c>
    </row>
    <row r="69" spans="1:7" ht="24.95" customHeight="1">
      <c r="A69" s="46" t="s">
        <v>98</v>
      </c>
      <c r="B69" s="47"/>
      <c r="C69" s="48">
        <f>C66*0.03</f>
        <v>0</v>
      </c>
      <c r="D69" s="49"/>
      <c r="E69" s="49"/>
      <c r="F69" s="50"/>
      <c r="G69" s="19" t="s">
        <v>102</v>
      </c>
    </row>
    <row r="70" spans="1:7" ht="24.95" customHeight="1">
      <c r="A70" s="37" t="s">
        <v>99</v>
      </c>
      <c r="B70" s="38"/>
      <c r="C70" s="39" t="e">
        <f>(C69+C68+#REF!+C67+C66)*5%</f>
        <v>#REF!</v>
      </c>
      <c r="D70" s="40"/>
      <c r="E70" s="40"/>
      <c r="F70" s="41"/>
      <c r="G70" s="20"/>
    </row>
    <row r="71" spans="1:7" ht="24.95" customHeight="1">
      <c r="A71" s="42" t="s">
        <v>95</v>
      </c>
      <c r="B71" s="43"/>
      <c r="C71" s="43"/>
      <c r="D71" s="43"/>
      <c r="E71" s="43"/>
      <c r="F71" s="44" t="e">
        <f>C68+#REF!+C67+C66+C69+C70</f>
        <v>#REF!</v>
      </c>
      <c r="G71" s="45"/>
    </row>
    <row r="72" spans="1:7" ht="24.95" customHeight="1"/>
  </sheetData>
  <mergeCells count="18">
    <mergeCell ref="A70:B70"/>
    <mergeCell ref="C70:F70"/>
    <mergeCell ref="A71:E71"/>
    <mergeCell ref="F71:G71"/>
    <mergeCell ref="A68:B68"/>
    <mergeCell ref="C68:F68"/>
    <mergeCell ref="A69:B69"/>
    <mergeCell ref="C69:F69"/>
    <mergeCell ref="A56:F56"/>
    <mergeCell ref="A66:B66"/>
    <mergeCell ref="C66:G66"/>
    <mergeCell ref="A67:B67"/>
    <mergeCell ref="C67:F67"/>
    <mergeCell ref="A1:G1"/>
    <mergeCell ref="A3:F3"/>
    <mergeCell ref="A28:F28"/>
    <mergeCell ref="A44:F44"/>
    <mergeCell ref="A48:F48"/>
  </mergeCells>
  <phoneticPr fontId="11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2018-10-04T09:03:00Z</dcterms:created>
  <dcterms:modified xsi:type="dcterms:W3CDTF">2018-10-29T06:53:53Z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